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Лист1!$5:$5</definedName>
    <definedName name="_xlnm.Print_Area" localSheetId="0">Лист1!$A$1:$G$41</definedName>
  </definedNames>
  <calcPr calcId="145621"/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B32" i="1"/>
  <c r="G18" i="1" l="1"/>
  <c r="F18" i="1"/>
  <c r="E18" i="1"/>
  <c r="D18" i="1"/>
  <c r="C18" i="1"/>
  <c r="B18" i="1"/>
  <c r="G23" i="1"/>
  <c r="F23" i="1"/>
  <c r="E23" i="1"/>
  <c r="D23" i="1"/>
  <c r="C23" i="1"/>
  <c r="B23" i="1"/>
  <c r="C28" i="1" l="1"/>
  <c r="D28" i="1"/>
  <c r="E28" i="1"/>
  <c r="F28" i="1"/>
  <c r="G28" i="1"/>
  <c r="B28" i="1"/>
  <c r="C9" i="1"/>
  <c r="D9" i="1"/>
  <c r="E9" i="1"/>
  <c r="F9" i="1"/>
  <c r="G9" i="1"/>
  <c r="B9" i="1"/>
  <c r="C6" i="1"/>
  <c r="C36" i="1" s="1"/>
  <c r="D6" i="1"/>
  <c r="D36" i="1" s="1"/>
  <c r="E6" i="1"/>
  <c r="E36" i="1" s="1"/>
  <c r="F6" i="1"/>
  <c r="F36" i="1" s="1"/>
  <c r="G6" i="1"/>
  <c r="G36" i="1" s="1"/>
  <c r="B6" i="1"/>
  <c r="B36" i="1" s="1"/>
</calcChain>
</file>

<file path=xl/sharedStrings.xml><?xml version="1.0" encoding="utf-8"?>
<sst xmlns="http://schemas.openxmlformats.org/spreadsheetml/2006/main" count="45" uniqueCount="39">
  <si>
    <t>Наименование объекта / мероприятия</t>
  </si>
  <si>
    <t>в том числе 
за счет средств субсидий из бюджета Республики Крым</t>
  </si>
  <si>
    <t>(рубли)</t>
  </si>
  <si>
    <t xml:space="preserve">Итого по Муниципального дорожного фонда муниципального образования городской округ Армянск Республики Крым </t>
  </si>
  <si>
    <t>Перечень объектов и мероприятий, расходы на которые планируется осуществлять за счет средств Муниципального дорожного фонда муниципального образования городской округ Армянск Республики Крым на 2018 год и плановый перид 2019 и 2020 годов</t>
  </si>
  <si>
    <t xml:space="preserve">Утверждено сводной бюджетной росписью на 2018 год </t>
  </si>
  <si>
    <t xml:space="preserve">Утверждено сводной бюджетной росписью на 2019 год </t>
  </si>
  <si>
    <t xml:space="preserve">Утверждено сводной бюджетной росписью на 2020 год </t>
  </si>
  <si>
    <t>Заместитель главы администрации</t>
  </si>
  <si>
    <t>Расходы на проведение капитальных ремонтов автомобильных дорог общего пользования местного значения за счет средств дорожного фонда (в т.ч. разработка проектно-сметной документации и проведение экспертизы)</t>
  </si>
  <si>
    <t>в том числе:</t>
  </si>
  <si>
    <t>Капитальный ремонт дороги по ул.Перекопская, г.Армянск</t>
  </si>
  <si>
    <t xml:space="preserve">Расходы на проведение ремонтов внутриквартальных проездов, тротуаров за счет средств дорожного фонда (в т.ч. разработка проектно-сметной документации и проведение экспертизы) </t>
  </si>
  <si>
    <t xml:space="preserve">Ремонт внутриквартального проезда от ул.Иванищева вдоль музыкальной школы до д.9 ул.Иванищева </t>
  </si>
  <si>
    <t>Ремонт внутриквартального проезда от ул.Иванищева вдоль д.5, д.3 ул.Иванищева до д.5 ул.Железнодорожная</t>
  </si>
  <si>
    <t>Ремонт внутриквартального проезда от ул.Гайдара между д.2 и д.25 микр.Васильева, г.Армянск</t>
  </si>
  <si>
    <t>Ремонт внутриквартального проезда от ул.Школьная до ул.Гайдара 8а</t>
  </si>
  <si>
    <t>Ремонт внутриквартального проезда от ул.Магдесяна между д.17 и д.19 микр.Корявко</t>
  </si>
  <si>
    <t>Ремонт внутриквартального проезда ул.Гайдара к д/с "Солнышко"</t>
  </si>
  <si>
    <t>Ремонт внутриквартального проезда от ул.Иванищева между домами 15 и 21 ул.Иванищева</t>
  </si>
  <si>
    <t>Расходы на ремонт и содержание автомобильных дорог общего пользования местного значения за счет средств дорожного фонда (в т.ч. разработка проектно-сметной документации и проведение экспертизы)</t>
  </si>
  <si>
    <t xml:space="preserve">Расходы на капитальный ремонт, ремонт и содержание автомобильных дорог общего пользования местного значения Республики Крым </t>
  </si>
  <si>
    <t xml:space="preserve">Поддержание в чистоте и порядке линий электроосвещения (замена вышедших из строя ламп и светильников, проводов, кабелей, автоматических выключателей, трансформаторов и других элементов электроосвещения)  на территории муниципального образования городской округ Армянск Республики Крым </t>
  </si>
  <si>
    <t>Разработка проекта организации дорожного движения (ПОДД) муниципальных дорог муниципального образования городской округ Армянск Республики Крым</t>
  </si>
  <si>
    <t>Расходы на финансовое обеспечение дорожной деятельности за счет средств резервного фонда Президента Российской Федерации</t>
  </si>
  <si>
    <t>Капитальный ремонт автодороги по ул.Школьная в г.Армянске с обустройством тротуаров</t>
  </si>
  <si>
    <t>Капитальный ремонт автодороги по улице Иванищева, г.Армянск</t>
  </si>
  <si>
    <t>Реконструкция дороги, пр-ть ул.Бережного, с.Суворово</t>
  </si>
  <si>
    <t>Обустройство пешеходных переходов, нанесение вновь и восстановление горизонтальной разметки (пластик) на территории муниципального образования городской округ Армянск Республики Крым</t>
  </si>
  <si>
    <t xml:space="preserve">Обустройство пешеходных переходов, нанесение вновь и восстановление горизонтальной разметки (краска) на территории муниципального образования городской округ Армянск Республики Крым </t>
  </si>
  <si>
    <t>Установка недостающих дорожных знаков на территории муниципального образования городской округ Армянск Республики Крым</t>
  </si>
  <si>
    <t>А.А. Черненко</t>
  </si>
  <si>
    <t xml:space="preserve">Начальник отдела капитального строительства </t>
  </si>
  <si>
    <t>Л.В. Денисюк</t>
  </si>
  <si>
    <t>Расходы на капитальный ремонт, ремонт и содержание автомобильных дорог общего пользования местного значения Республики Крым за счет средств дорожного фонда Республики Крым</t>
  </si>
  <si>
    <t>Ремонт внутриквартального проезда от ул.Воинов-Интернационалистов до д.30 и д.32 микр.Корявко (1-й и 2-й участок)</t>
  </si>
  <si>
    <t>Замена ограждений по улице Гайдара, г.Армянск</t>
  </si>
  <si>
    <t>Восстановление электроосвещения по улице Воинов-Интернационалистов, г.Армянск</t>
  </si>
  <si>
    <t>Приложение
к постановлению администрации города Армянска
от 15.01.2018 № 7
(в редакции постановления администрации города Армянска от 25.12.2018 № 830)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</si>
</sst>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2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/>
    <xf numFmtId="4" fontId="4" fillId="2" borderId="1" xfId="0" applyNumberFormat="1" applyFont="1" applyFill="1" applyBorder="1"/>
    <xf numFmtId="4" fontId="2" fillId="2" borderId="1" xfId="0" applyNumberFormat="1" applyFont="1" applyFill="1" applyBorder="1"/>
    <xf numFmtId="4" fontId="2" fillId="0" borderId="0" xfId="0" applyNumberFormat="1" applyFont="1" applyAlignment="1">
      <alignment horizontal="right"/>
    </xf>
    <xf numFmtId="0" fontId="6" fillId="0" borderId="0" xfId="0" applyFont="1" applyBorder="1" applyAlignment="1">
      <alignment wrapText="1"/>
    </xf>
    <xf numFmtId="4" fontId="6" fillId="0" borderId="0" xfId="0" applyNumberFormat="1" applyFont="1" applyBorder="1"/>
    <xf numFmtId="4" fontId="6" fillId="2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E1" sqref="E1:G1"/>
    </sheetView>
  </sheetViews>
  <sheetFormatPr defaultRowHeight="15.75" x14ac:dyDescent="0.25"/>
  <cols>
    <col min="1" max="1" width="51" style="1" customWidth="1"/>
    <col min="2" max="2" width="16" style="1" customWidth="1"/>
    <col min="3" max="3" width="16.140625" style="1" customWidth="1"/>
    <col min="4" max="4" width="14.7109375" style="1" customWidth="1"/>
    <col min="5" max="5" width="15.140625" style="1" customWidth="1"/>
    <col min="6" max="6" width="14.85546875" style="1" customWidth="1"/>
    <col min="7" max="7" width="16.28515625" style="1" customWidth="1"/>
    <col min="8" max="16384" width="9.140625" style="1"/>
  </cols>
  <sheetData>
    <row r="1" spans="1:7" ht="66.75" customHeight="1" x14ac:dyDescent="0.25">
      <c r="B1" s="34"/>
      <c r="C1" s="35"/>
      <c r="E1" s="34" t="s">
        <v>38</v>
      </c>
      <c r="F1" s="35"/>
      <c r="G1" s="35"/>
    </row>
    <row r="3" spans="1:7" ht="33.75" customHeight="1" x14ac:dyDescent="0.25">
      <c r="A3" s="36" t="s">
        <v>4</v>
      </c>
      <c r="B3" s="36"/>
      <c r="C3" s="36"/>
      <c r="D3" s="36"/>
      <c r="E3" s="36"/>
      <c r="F3" s="36"/>
      <c r="G3" s="36"/>
    </row>
    <row r="4" spans="1:7" x14ac:dyDescent="0.25">
      <c r="C4" s="7"/>
      <c r="F4" s="33" t="s">
        <v>2</v>
      </c>
      <c r="G4" s="33"/>
    </row>
    <row r="5" spans="1:7" ht="91.5" customHeight="1" x14ac:dyDescent="0.25">
      <c r="A5" s="19" t="s">
        <v>0</v>
      </c>
      <c r="B5" s="19" t="s">
        <v>5</v>
      </c>
      <c r="C5" s="19" t="s">
        <v>1</v>
      </c>
      <c r="D5" s="19" t="s">
        <v>6</v>
      </c>
      <c r="E5" s="19" t="s">
        <v>1</v>
      </c>
      <c r="F5" s="19" t="s">
        <v>7</v>
      </c>
      <c r="G5" s="19" t="s">
        <v>1</v>
      </c>
    </row>
    <row r="6" spans="1:7" s="14" customFormat="1" ht="82.5" customHeight="1" x14ac:dyDescent="0.25">
      <c r="A6" s="13" t="s">
        <v>9</v>
      </c>
      <c r="B6" s="22">
        <f>B8</f>
        <v>0</v>
      </c>
      <c r="C6" s="15">
        <f t="shared" ref="C6:G6" si="0">C8</f>
        <v>0</v>
      </c>
      <c r="D6" s="15">
        <f t="shared" si="0"/>
        <v>0</v>
      </c>
      <c r="E6" s="15">
        <f t="shared" si="0"/>
        <v>0</v>
      </c>
      <c r="F6" s="15">
        <f t="shared" si="0"/>
        <v>2000000</v>
      </c>
      <c r="G6" s="15">
        <f t="shared" si="0"/>
        <v>0</v>
      </c>
    </row>
    <row r="7" spans="1:7" ht="16.5" customHeight="1" x14ac:dyDescent="0.25">
      <c r="A7" s="4" t="s">
        <v>10</v>
      </c>
      <c r="B7" s="23"/>
      <c r="C7" s="16"/>
      <c r="D7" s="16"/>
      <c r="E7" s="16"/>
      <c r="F7" s="16"/>
      <c r="G7" s="16"/>
    </row>
    <row r="8" spans="1:7" ht="34.5" customHeight="1" x14ac:dyDescent="0.25">
      <c r="A8" s="12" t="s">
        <v>11</v>
      </c>
      <c r="B8" s="23">
        <v>0</v>
      </c>
      <c r="C8" s="16">
        <v>0</v>
      </c>
      <c r="D8" s="16">
        <v>0</v>
      </c>
      <c r="E8" s="16">
        <v>0</v>
      </c>
      <c r="F8" s="16">
        <v>2000000</v>
      </c>
      <c r="G8" s="16">
        <v>0</v>
      </c>
    </row>
    <row r="9" spans="1:7" s="14" customFormat="1" ht="80.25" customHeight="1" x14ac:dyDescent="0.25">
      <c r="A9" s="13" t="s">
        <v>12</v>
      </c>
      <c r="B9" s="22">
        <f>SUM(B11:B17)</f>
        <v>631535</v>
      </c>
      <c r="C9" s="22">
        <f t="shared" ref="C9:G9" si="1">SUM(C11:C17)</f>
        <v>0</v>
      </c>
      <c r="D9" s="15">
        <f t="shared" si="1"/>
        <v>907349.9</v>
      </c>
      <c r="E9" s="15">
        <f t="shared" si="1"/>
        <v>0</v>
      </c>
      <c r="F9" s="15">
        <f t="shared" si="1"/>
        <v>0</v>
      </c>
      <c r="G9" s="15">
        <f t="shared" si="1"/>
        <v>0</v>
      </c>
    </row>
    <row r="10" spans="1:7" ht="17.25" customHeight="1" x14ac:dyDescent="0.25">
      <c r="A10" s="4" t="s">
        <v>10</v>
      </c>
      <c r="B10" s="23"/>
      <c r="C10" s="23"/>
      <c r="D10" s="16"/>
      <c r="E10" s="16"/>
      <c r="F10" s="16"/>
      <c r="G10" s="16"/>
    </row>
    <row r="11" spans="1:7" ht="45.75" customHeight="1" x14ac:dyDescent="0.25">
      <c r="A11" s="12" t="s">
        <v>13</v>
      </c>
      <c r="B11" s="23">
        <v>210325</v>
      </c>
      <c r="C11" s="23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48" customHeight="1" x14ac:dyDescent="0.25">
      <c r="A12" s="12" t="s">
        <v>14</v>
      </c>
      <c r="B12" s="23">
        <v>210325</v>
      </c>
      <c r="C12" s="23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t="31.5" customHeight="1" x14ac:dyDescent="0.25">
      <c r="A13" s="12" t="s">
        <v>15</v>
      </c>
      <c r="B13" s="23">
        <v>210885</v>
      </c>
      <c r="C13" s="23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3" customHeight="1" x14ac:dyDescent="0.25">
      <c r="A14" s="12" t="s">
        <v>16</v>
      </c>
      <c r="B14" s="23">
        <v>0</v>
      </c>
      <c r="C14" s="23">
        <v>0</v>
      </c>
      <c r="D14" s="16">
        <v>210800</v>
      </c>
      <c r="E14" s="16">
        <v>0</v>
      </c>
      <c r="F14" s="16">
        <v>0</v>
      </c>
      <c r="G14" s="16">
        <v>0</v>
      </c>
    </row>
    <row r="15" spans="1:7" ht="39" customHeight="1" x14ac:dyDescent="0.25">
      <c r="A15" s="12" t="s">
        <v>17</v>
      </c>
      <c r="B15" s="23">
        <v>0</v>
      </c>
      <c r="C15" s="23">
        <v>0</v>
      </c>
      <c r="D15" s="16">
        <v>232000</v>
      </c>
      <c r="E15" s="16">
        <v>0</v>
      </c>
      <c r="F15" s="16">
        <v>0</v>
      </c>
      <c r="G15" s="16">
        <v>0</v>
      </c>
    </row>
    <row r="16" spans="1:7" ht="31.5" customHeight="1" x14ac:dyDescent="0.25">
      <c r="A16" s="5" t="s">
        <v>18</v>
      </c>
      <c r="B16" s="24">
        <v>0</v>
      </c>
      <c r="C16" s="24">
        <v>0</v>
      </c>
      <c r="D16" s="6">
        <v>232000</v>
      </c>
      <c r="E16" s="6">
        <v>0</v>
      </c>
      <c r="F16" s="6">
        <v>0</v>
      </c>
      <c r="G16" s="6">
        <v>0</v>
      </c>
    </row>
    <row r="17" spans="1:7" ht="32.25" customHeight="1" x14ac:dyDescent="0.25">
      <c r="A17" s="5" t="s">
        <v>19</v>
      </c>
      <c r="B17" s="24">
        <v>0</v>
      </c>
      <c r="C17" s="24">
        <v>0</v>
      </c>
      <c r="D17" s="6">
        <v>232549.9</v>
      </c>
      <c r="E17" s="6">
        <v>0</v>
      </c>
      <c r="F17" s="6">
        <v>0</v>
      </c>
      <c r="G17" s="6">
        <v>0</v>
      </c>
    </row>
    <row r="18" spans="1:7" s="14" customFormat="1" ht="77.25" customHeight="1" x14ac:dyDescent="0.25">
      <c r="A18" s="17" t="s">
        <v>20</v>
      </c>
      <c r="B18" s="25">
        <f>B20+B21+B22</f>
        <v>1187429.96</v>
      </c>
      <c r="C18" s="25">
        <f t="shared" ref="C18:G18" si="2">C20+C21+C22</f>
        <v>0</v>
      </c>
      <c r="D18" s="18">
        <f t="shared" si="2"/>
        <v>1000000</v>
      </c>
      <c r="E18" s="18">
        <f t="shared" si="2"/>
        <v>0</v>
      </c>
      <c r="F18" s="18">
        <f t="shared" si="2"/>
        <v>324480.40000000002</v>
      </c>
      <c r="G18" s="18">
        <f t="shared" si="2"/>
        <v>0</v>
      </c>
    </row>
    <row r="19" spans="1:7" x14ac:dyDescent="0.25">
      <c r="A19" s="4" t="s">
        <v>10</v>
      </c>
      <c r="B19" s="24"/>
      <c r="C19" s="24"/>
      <c r="D19" s="6"/>
      <c r="E19" s="6"/>
      <c r="F19" s="6"/>
      <c r="G19" s="6"/>
    </row>
    <row r="20" spans="1:7" ht="78.75" x14ac:dyDescent="0.25">
      <c r="A20" s="5" t="s">
        <v>28</v>
      </c>
      <c r="B20" s="24">
        <v>499000</v>
      </c>
      <c r="C20" s="24">
        <v>0</v>
      </c>
      <c r="D20" s="6">
        <v>500000</v>
      </c>
      <c r="E20" s="6">
        <v>0</v>
      </c>
      <c r="F20" s="6">
        <v>0</v>
      </c>
      <c r="G20" s="6">
        <v>0</v>
      </c>
    </row>
    <row r="21" spans="1:7" ht="78.75" x14ac:dyDescent="0.25">
      <c r="A21" s="5" t="s">
        <v>29</v>
      </c>
      <c r="B21" s="24">
        <v>494705.17</v>
      </c>
      <c r="C21" s="24">
        <v>0</v>
      </c>
      <c r="D21" s="6">
        <v>500000</v>
      </c>
      <c r="E21" s="6">
        <v>0</v>
      </c>
      <c r="F21" s="6">
        <v>324480.40000000002</v>
      </c>
      <c r="G21" s="6">
        <v>0</v>
      </c>
    </row>
    <row r="22" spans="1:7" ht="47.25" x14ac:dyDescent="0.25">
      <c r="A22" s="5" t="s">
        <v>30</v>
      </c>
      <c r="B22" s="24">
        <v>193724.79</v>
      </c>
      <c r="C22" s="24">
        <v>0</v>
      </c>
      <c r="D22" s="6">
        <v>0</v>
      </c>
      <c r="E22" s="6">
        <v>0</v>
      </c>
      <c r="F22" s="6">
        <v>0</v>
      </c>
      <c r="G22" s="6">
        <v>0</v>
      </c>
    </row>
    <row r="23" spans="1:7" ht="48.75" customHeight="1" x14ac:dyDescent="0.25">
      <c r="A23" s="17" t="s">
        <v>24</v>
      </c>
      <c r="B23" s="26">
        <f>B25+B26+B27</f>
        <v>67195000</v>
      </c>
      <c r="C23" s="26">
        <f t="shared" ref="C23:G23" si="3">C25+C26+C27</f>
        <v>67195000</v>
      </c>
      <c r="D23" s="8">
        <f t="shared" si="3"/>
        <v>0</v>
      </c>
      <c r="E23" s="8">
        <f t="shared" si="3"/>
        <v>0</v>
      </c>
      <c r="F23" s="8">
        <f t="shared" si="3"/>
        <v>0</v>
      </c>
      <c r="G23" s="8">
        <f t="shared" si="3"/>
        <v>0</v>
      </c>
    </row>
    <row r="24" spans="1:7" x14ac:dyDescent="0.25">
      <c r="A24" s="21" t="s">
        <v>10</v>
      </c>
      <c r="B24" s="24"/>
      <c r="C24" s="24"/>
      <c r="D24" s="6"/>
      <c r="E24" s="6"/>
      <c r="F24" s="6"/>
      <c r="G24" s="6"/>
    </row>
    <row r="25" spans="1:7" ht="32.25" customHeight="1" x14ac:dyDescent="0.25">
      <c r="A25" s="5" t="s">
        <v>25</v>
      </c>
      <c r="B25" s="24">
        <v>19984010</v>
      </c>
      <c r="C25" s="24">
        <v>19984010</v>
      </c>
      <c r="D25" s="6">
        <v>0</v>
      </c>
      <c r="E25" s="6">
        <v>0</v>
      </c>
      <c r="F25" s="6">
        <v>0</v>
      </c>
      <c r="G25" s="6">
        <v>0</v>
      </c>
    </row>
    <row r="26" spans="1:7" ht="31.5" x14ac:dyDescent="0.25">
      <c r="A26" s="5" t="s">
        <v>26</v>
      </c>
      <c r="B26" s="24">
        <v>20054770</v>
      </c>
      <c r="C26" s="24">
        <v>20054770</v>
      </c>
      <c r="D26" s="6">
        <v>0</v>
      </c>
      <c r="E26" s="6">
        <v>0</v>
      </c>
      <c r="F26" s="6">
        <v>0</v>
      </c>
      <c r="G26" s="6">
        <v>0</v>
      </c>
    </row>
    <row r="27" spans="1:7" ht="31.5" x14ac:dyDescent="0.25">
      <c r="A27" s="5" t="s">
        <v>27</v>
      </c>
      <c r="B27" s="24">
        <v>27156220</v>
      </c>
      <c r="C27" s="24">
        <v>27156220</v>
      </c>
      <c r="D27" s="6">
        <v>0</v>
      </c>
      <c r="E27" s="6">
        <v>0</v>
      </c>
      <c r="F27" s="6">
        <v>0</v>
      </c>
      <c r="G27" s="6">
        <v>0</v>
      </c>
    </row>
    <row r="28" spans="1:7" s="14" customFormat="1" ht="63" x14ac:dyDescent="0.25">
      <c r="A28" s="17" t="s">
        <v>21</v>
      </c>
      <c r="B28" s="25">
        <f>B30+B31</f>
        <v>1189548</v>
      </c>
      <c r="C28" s="25">
        <f t="shared" ref="C28:G28" si="4">C30+C31</f>
        <v>1189548</v>
      </c>
      <c r="D28" s="18">
        <f t="shared" si="4"/>
        <v>363156</v>
      </c>
      <c r="E28" s="18">
        <f t="shared" si="4"/>
        <v>363156</v>
      </c>
      <c r="F28" s="18">
        <f t="shared" si="4"/>
        <v>411600</v>
      </c>
      <c r="G28" s="18">
        <f t="shared" si="4"/>
        <v>411600</v>
      </c>
    </row>
    <row r="29" spans="1:7" x14ac:dyDescent="0.25">
      <c r="A29" s="4" t="s">
        <v>10</v>
      </c>
      <c r="B29" s="26"/>
      <c r="C29" s="24"/>
      <c r="D29" s="8"/>
      <c r="E29" s="6"/>
      <c r="F29" s="8"/>
      <c r="G29" s="6"/>
    </row>
    <row r="30" spans="1:7" ht="114.75" customHeight="1" x14ac:dyDescent="0.25">
      <c r="A30" s="31" t="s">
        <v>22</v>
      </c>
      <c r="B30" s="24">
        <v>0</v>
      </c>
      <c r="C30" s="24">
        <v>0</v>
      </c>
      <c r="D30" s="6">
        <v>363156</v>
      </c>
      <c r="E30" s="6">
        <v>363156</v>
      </c>
      <c r="F30" s="6">
        <v>411600</v>
      </c>
      <c r="G30" s="6">
        <v>411600</v>
      </c>
    </row>
    <row r="31" spans="1:7" ht="65.25" customHeight="1" x14ac:dyDescent="0.25">
      <c r="A31" s="31" t="s">
        <v>23</v>
      </c>
      <c r="B31" s="24">
        <v>1189548</v>
      </c>
      <c r="C31" s="24">
        <v>1189548</v>
      </c>
      <c r="D31" s="6">
        <v>0</v>
      </c>
      <c r="E31" s="6">
        <v>0</v>
      </c>
      <c r="F31" s="6">
        <v>0</v>
      </c>
      <c r="G31" s="6">
        <v>0</v>
      </c>
    </row>
    <row r="32" spans="1:7" s="14" customFormat="1" ht="83.25" customHeight="1" x14ac:dyDescent="0.25">
      <c r="A32" s="32" t="s">
        <v>34</v>
      </c>
      <c r="B32" s="25">
        <f>B33+B34+B35</f>
        <v>0</v>
      </c>
      <c r="C32" s="25">
        <f t="shared" ref="C32:G32" si="5">C33+C34+C35</f>
        <v>0</v>
      </c>
      <c r="D32" s="25">
        <f t="shared" si="5"/>
        <v>4832936</v>
      </c>
      <c r="E32" s="25">
        <f t="shared" si="5"/>
        <v>4832936</v>
      </c>
      <c r="F32" s="25">
        <f t="shared" si="5"/>
        <v>0</v>
      </c>
      <c r="G32" s="25">
        <f t="shared" si="5"/>
        <v>0</v>
      </c>
    </row>
    <row r="33" spans="1:7" ht="47.25" x14ac:dyDescent="0.25">
      <c r="A33" s="5" t="s">
        <v>35</v>
      </c>
      <c r="B33" s="6">
        <v>0</v>
      </c>
      <c r="C33" s="6">
        <v>0</v>
      </c>
      <c r="D33" s="23">
        <v>4018940</v>
      </c>
      <c r="E33" s="23">
        <v>4018940</v>
      </c>
      <c r="F33" s="6">
        <v>0</v>
      </c>
      <c r="G33" s="6">
        <v>0</v>
      </c>
    </row>
    <row r="34" spans="1:7" x14ac:dyDescent="0.25">
      <c r="A34" s="5" t="s">
        <v>36</v>
      </c>
      <c r="B34" s="6">
        <v>0</v>
      </c>
      <c r="C34" s="6">
        <v>0</v>
      </c>
      <c r="D34" s="23">
        <v>570000</v>
      </c>
      <c r="E34" s="23">
        <v>570000</v>
      </c>
      <c r="F34" s="6">
        <v>0</v>
      </c>
      <c r="G34" s="6">
        <v>0</v>
      </c>
    </row>
    <row r="35" spans="1:7" ht="31.5" x14ac:dyDescent="0.25">
      <c r="A35" s="5" t="s">
        <v>37</v>
      </c>
      <c r="B35" s="6">
        <v>0</v>
      </c>
      <c r="C35" s="6">
        <v>0</v>
      </c>
      <c r="D35" s="23">
        <v>243996</v>
      </c>
      <c r="E35" s="23">
        <v>243996</v>
      </c>
      <c r="F35" s="6">
        <v>0</v>
      </c>
      <c r="G35" s="6">
        <v>0</v>
      </c>
    </row>
    <row r="36" spans="1:7" ht="52.5" customHeight="1" x14ac:dyDescent="0.25">
      <c r="A36" s="20" t="s">
        <v>3</v>
      </c>
      <c r="B36" s="30">
        <f>B6+B9+B18+B23+B28+B32</f>
        <v>70203512.959999993</v>
      </c>
      <c r="C36" s="30">
        <f t="shared" ref="C36:G36" si="6">C6+C9+C18+C23+C28+C32</f>
        <v>68384548</v>
      </c>
      <c r="D36" s="30">
        <f t="shared" si="6"/>
        <v>7103441.9000000004</v>
      </c>
      <c r="E36" s="30">
        <f t="shared" si="6"/>
        <v>5196092</v>
      </c>
      <c r="F36" s="30">
        <f t="shared" si="6"/>
        <v>2736080.4</v>
      </c>
      <c r="G36" s="30">
        <f t="shared" si="6"/>
        <v>411600</v>
      </c>
    </row>
    <row r="37" spans="1:7" ht="16.5" x14ac:dyDescent="0.25">
      <c r="A37" s="28"/>
      <c r="B37" s="29"/>
      <c r="C37" s="29"/>
      <c r="D37" s="29"/>
      <c r="E37" s="29"/>
      <c r="F37" s="29"/>
      <c r="G37" s="29"/>
    </row>
    <row r="38" spans="1:7" x14ac:dyDescent="0.25">
      <c r="A38" s="3"/>
      <c r="B38" s="2"/>
      <c r="C38" s="2"/>
    </row>
    <row r="39" spans="1:7" s="11" customFormat="1" x14ac:dyDescent="0.25">
      <c r="A39" s="9" t="s">
        <v>8</v>
      </c>
      <c r="B39" s="10"/>
      <c r="C39" s="10"/>
      <c r="F39" s="11" t="s">
        <v>31</v>
      </c>
    </row>
    <row r="40" spans="1:7" ht="11.25" customHeight="1" x14ac:dyDescent="0.25">
      <c r="A40" s="3"/>
      <c r="B40" s="2"/>
      <c r="C40" s="2"/>
    </row>
    <row r="41" spans="1:7" s="11" customFormat="1" ht="48" customHeight="1" x14ac:dyDescent="0.25">
      <c r="A41" s="9" t="s">
        <v>32</v>
      </c>
      <c r="B41" s="10"/>
      <c r="F41" s="27" t="s">
        <v>33</v>
      </c>
    </row>
    <row r="42" spans="1:7" x14ac:dyDescent="0.25">
      <c r="A42" s="3"/>
      <c r="B42" s="2"/>
      <c r="C42" s="2"/>
    </row>
    <row r="43" spans="1:7" x14ac:dyDescent="0.25">
      <c r="A43" s="3"/>
      <c r="B43" s="2"/>
      <c r="C43" s="2"/>
    </row>
    <row r="44" spans="1:7" x14ac:dyDescent="0.25">
      <c r="A44" s="3"/>
      <c r="B44" s="2"/>
      <c r="C44" s="2"/>
    </row>
  </sheetData>
  <mergeCells count="4">
    <mergeCell ref="F4:G4"/>
    <mergeCell ref="B1:C1"/>
    <mergeCell ref="E1:G1"/>
    <mergeCell ref="A3:G3"/>
  </mergeCells>
  <pageMargins left="0.39370078740157483" right="0.39370078740157483" top="1.1811023622047245" bottom="0.78740157480314965" header="0.31496062992125984" footer="0.31496062992125984"/>
  <pageSetup paperSize="9" scale="96" orientation="landscape" r:id="rId1"/>
  <headerFooter>
    <oddHeader>Страница 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2018-12-28T10:42:18Z</dcterms:modified>
</cp:coreProperties>
</file>